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6" i="1" l="1"/>
  <c r="H35" i="1"/>
  <c r="H18" i="1"/>
  <c r="H17" i="1"/>
  <c r="H24" i="1"/>
  <c r="H21" i="1" l="1"/>
  <c r="H28" i="1" l="1"/>
  <c r="H48" i="1"/>
  <c r="H19" i="1" l="1"/>
  <c r="H23" i="1" l="1"/>
  <c r="H27" i="1" l="1"/>
  <c r="H16" i="1"/>
  <c r="H31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<sst xmlns="http://schemas.openxmlformats.org/spreadsheetml/2006/main" count="58" uniqueCount="33">
  <si>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</si>
  <si>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</si>
  <si>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</si>
  <si>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</si>
  <si>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</si>
  <si>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</si>
  <si>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</si>
  <si>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</si>
  <si>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</si>
  <si>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</si>
  <si>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</si>
  <si>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</si>
  <si>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</si>
  <si>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</si>
  <si>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</si>
  <si>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</si>
  <si>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</si>
  <si>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</si>
  <si>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</si>
  <si>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</si>
  <si>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</si>
  <si>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</si>
  <si>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</si>
  <si>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</si>
  <si>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</si>
  <si>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Dana:23.08.2019.</t>
  </si>
  <si>
    <t>Primljena i neutrošena participacija od 23.08.2019.</t>
  </si>
  <si>
    <t>Dana 23.08.2019.godine Dom zdravlja Požarevac je izvršio plaćanje prema dobavljačima:</t>
  </si>
  <si>
    <t>Uplata dobavljaču Vega-lek-298377/19</t>
  </si>
  <si>
    <t>Uplata dobavljaču Vega-lek-322850/19</t>
  </si>
  <si>
    <t>Uplata dobavljaču Phoenix Pharma-lek-419930</t>
  </si>
  <si>
    <t>Uplata dobavljaču Phoenix Pharma-oktreotid-425323</t>
  </si>
  <si>
    <t>Uplata dobavljaču Phoenix Pharma-oktreotid-425321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</si>
</sst>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49" fontId="6" fillId="0" borderId="1" xfId="1" applyNumberFormat="1" applyBorder="1"/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6" fillId="0" borderId="1" xfId="1" applyNumberForma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"/>
  <sheetViews>
    <sheetView tabSelected="1" topLeftCell="A40" zoomScaleNormal="100" workbookViewId="0">
      <selection activeCell="C60" sqref="C60"/>
    </sheetView>
  </sheetViews>
  <sheetFormatPr defaultRowHeight="15" x14ac:dyDescent="0.25"/>
  <cols>
    <col min="1" max="1" width="6.7109375" customWidth="1"/>
    <col min="2" max="2" width="24.28515625" customWidth="1"/>
    <col min="3" max="3" width="44.425781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43700</v>
      </c>
      <c r="H12" s="7">
        <v>9615968.9299999997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/>
      <c r="H13" s="3">
        <f>H14+H25-H32-H42</f>
        <v>9551529.8699999973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43700</v>
      </c>
      <c r="H14" s="4">
        <f>H15+H16+H17+H18+H19+H20+H21+H22+H23+H24</f>
        <v>8956664.3899999987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f>166034.99+129025.6+1661</f>
        <v>296721.58999999997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f>408551.88+104804.67</f>
        <v>513356.55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>
        <v>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</f>
        <v>1396341.5899999996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35" t="s">
        <v>26</v>
      </c>
      <c r="C24" s="35"/>
      <c r="D24" s="35"/>
      <c r="E24" s="35"/>
      <c r="F24" s="35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+5650</f>
        <v>1102627.19</v>
      </c>
      <c r="I24" s="11"/>
      <c r="J24" s="11"/>
      <c r="K24" s="8"/>
      <c r="L24" s="8"/>
    </row>
    <row r="25" spans="2:13" x14ac:dyDescent="0.25">
      <c r="B25" s="36" t="s">
        <v>24</v>
      </c>
      <c r="C25" s="36"/>
      <c r="D25" s="36"/>
      <c r="E25" s="36"/>
      <c r="F25" s="36"/>
      <c r="G25" s="16">
        <v>43700</v>
      </c>
      <c r="H25" s="4">
        <f>H26+H27+H28+H29+H30+H31</f>
        <v>1404943.62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0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0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26</v>
      </c>
      <c r="C31" s="24"/>
      <c r="D31" s="24"/>
      <c r="E31" s="24"/>
      <c r="F31" s="25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43700</v>
      </c>
      <c r="H32" s="5">
        <f>SUM(H33:H41)</f>
        <v>810078.1399999999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0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f>166034.99+129025.6+1661</f>
        <v>296721.58999999997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f>408551.88+104804.67</f>
        <v>513356.55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v>0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43700</v>
      </c>
      <c r="H42" s="5">
        <f>SUM(H43:H47)</f>
        <v>0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0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43700</v>
      </c>
      <c r="H48" s="6">
        <f>64441.88+490038.15+20307.49+295.38+39.26+23129.84+1704.35+5432.46-540949.2-0.27+1327.08+10544.92-11872+380049.73+15095.31+219.57+39.66-395404.55</f>
        <v>64439.059999999939</v>
      </c>
      <c r="I48" s="11"/>
      <c r="J48"/>
      <c r="L48" s="8"/>
    </row>
    <row r="49" spans="1:11" x14ac:dyDescent="0.25">
      <c r="B49" s="35" t="s">
        <v>17</v>
      </c>
      <c r="C49" s="35"/>
      <c r="D49" s="35"/>
      <c r="E49" s="35"/>
      <c r="F49" s="35"/>
      <c r="G49" s="2"/>
      <c r="H49" s="3">
        <v>0</v>
      </c>
      <c r="I49" s="11"/>
      <c r="J49" s="11"/>
    </row>
    <row r="50" spans="1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9615968.9299999978</v>
      </c>
      <c r="I50" s="11"/>
      <c r="J50" s="11"/>
      <c r="K50" s="8"/>
    </row>
    <row r="51" spans="1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1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  <row r="53" spans="1:11" x14ac:dyDescent="0.25">
      <c r="B53" s="8"/>
      <c r="C53" s="8"/>
      <c r="I53"/>
      <c r="J53"/>
    </row>
    <row r="54" spans="1:11" x14ac:dyDescent="0.25">
      <c r="A54" s="38"/>
      <c r="B54" s="39" t="s">
        <v>1</v>
      </c>
      <c r="C54" s="40" t="s">
        <v>28</v>
      </c>
      <c r="D54" s="41">
        <v>166034.99</v>
      </c>
      <c r="E54" s="41"/>
    </row>
    <row r="55" spans="1:11" x14ac:dyDescent="0.25">
      <c r="A55" s="38"/>
      <c r="B55" s="39" t="s">
        <v>1</v>
      </c>
      <c r="C55" s="40" t="s">
        <v>29</v>
      </c>
      <c r="D55" s="41">
        <v>129025.60000000001</v>
      </c>
      <c r="E55" s="41"/>
    </row>
    <row r="56" spans="1:11" x14ac:dyDescent="0.25">
      <c r="A56" s="38"/>
      <c r="B56" s="39" t="s">
        <v>1</v>
      </c>
      <c r="C56" s="40" t="s">
        <v>30</v>
      </c>
      <c r="D56" s="41">
        <v>1661</v>
      </c>
      <c r="E56" s="41"/>
    </row>
    <row r="57" spans="1:11" x14ac:dyDescent="0.25">
      <c r="A57" s="38"/>
      <c r="B57" s="39" t="s">
        <v>1</v>
      </c>
      <c r="C57" s="40" t="s">
        <v>31</v>
      </c>
      <c r="D57" s="41">
        <v>408551.88</v>
      </c>
      <c r="E57" s="41"/>
    </row>
    <row r="58" spans="1:11" x14ac:dyDescent="0.25">
      <c r="A58" s="38"/>
      <c r="B58" s="39" t="s">
        <v>1</v>
      </c>
      <c r="C58" s="40" t="s">
        <v>32</v>
      </c>
      <c r="D58" s="41">
        <v>104804.67</v>
      </c>
      <c r="E58" s="41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2019-08-26T05:44:21Z</dcterms:modified>
</cp:coreProperties>
</file>