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18" i="1"/>
  <c r="H17" i="1"/>
  <c r="H24" i="1"/>
  <c r="H21" i="1" l="1"/>
  <c r="H28" i="1" l="1"/>
  <c r="H48" i="1"/>
  <c r="H19" i="1" l="1"/>
  <c r="H23" i="1" l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<sst xmlns="http://schemas.openxmlformats.org/spreadsheetml/2006/main" count="58" uniqueCount="33">
  <si>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</si>
  <si>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</si>
  <si>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</si>
  <si>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</si>
  <si>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</si>
  <si>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</si>
  <si>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</si>
  <si>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</si>
  <si>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</si>
  <si>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</si>
  <si>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</si>
  <si>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</si>
  <si>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</si>
  <si>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</si>
  <si>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</si>
  <si>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</si>
  <si>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</si>
  <si>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</si>
  <si>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</si>
  <si>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</si>
  <si>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</si>
  <si>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</si>
  <si>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</si>
  <si>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</si>
  <si>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</si>
  <si>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Dana:23.08.2019.</t>
  </si>
  <si>
    <t>Primljena i neutrošena participacija od 23.08.2019.</t>
  </si>
  <si>
    <t>Dana 23.08.2019.godine Dom zdravlja Požarevac je izvršio plaćanje prema dobavljačima:</t>
  </si>
  <si>
    <t>Uplata dobavljaču Vega-lek-298377/19</t>
  </si>
  <si>
    <t>Uplata dobavljaču Vega-lek-322850/19</t>
  </si>
  <si>
    <t>Uplata dobavljaču Phoenix Pharma-lek-419930</t>
  </si>
  <si>
    <t>Uplata dobavljaču Phoenix Pharma-oktreotid-425323</t>
  </si>
  <si>
    <t>Uplata dobavljaču Phoenix Pharma-oktreotid-425321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</si>
</sst>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6" fillId="0" borderId="1" xfId="1" applyNumberFormat="1" applyBorder="1"/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A40" zoomScaleNormal="100" workbookViewId="0">
      <selection activeCell="C60" sqref="C60"/>
    </sheetView>
  </sheetViews>
  <sheetFormatPr defaultRowHeight="15" x14ac:dyDescent="0.25"/>
  <cols>
    <col min="1" max="1" width="6.7109375" customWidth="1"/>
    <col min="2" max="2" width="24.28515625" customWidth="1"/>
    <col min="3" max="3" width="44.425781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35" t="s">
        <v>20</v>
      </c>
      <c r="C12" s="35"/>
      <c r="D12" s="35"/>
      <c r="E12" s="35"/>
      <c r="F12" s="35"/>
      <c r="G12" s="14">
        <v>43700</v>
      </c>
      <c r="H12" s="7">
        <v>9615968.9299999997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4" t="s">
        <v>9</v>
      </c>
      <c r="C13" s="34"/>
      <c r="D13" s="34"/>
      <c r="E13" s="34"/>
      <c r="F13" s="34"/>
      <c r="G13" s="14"/>
      <c r="H13" s="3">
        <f>H14+H25-H32-H42</f>
        <v>9551529.8699999973</v>
      </c>
      <c r="I13" s="11"/>
      <c r="J13" s="11"/>
      <c r="K13" s="9"/>
      <c r="L13" s="9"/>
      <c r="M13" s="9"/>
      <c r="N13" s="9"/>
      <c r="O13" s="9"/>
    </row>
    <row r="14" spans="2:15" x14ac:dyDescent="0.25">
      <c r="B14" s="36" t="s">
        <v>23</v>
      </c>
      <c r="C14" s="36"/>
      <c r="D14" s="36"/>
      <c r="E14" s="36"/>
      <c r="F14" s="36"/>
      <c r="G14" s="16">
        <v>43700</v>
      </c>
      <c r="H14" s="4">
        <f>H15+H16+H17+H18+H19+H20+H21+H22+H23+H24</f>
        <v>8956664.3899999987</v>
      </c>
      <c r="I14" s="11"/>
      <c r="J14" s="11"/>
      <c r="K14" s="9"/>
      <c r="L14" s="9"/>
      <c r="M14" s="9"/>
      <c r="N14" s="9"/>
      <c r="O14" s="9"/>
    </row>
    <row r="15" spans="2:15" x14ac:dyDescent="0.25">
      <c r="B15" s="23" t="s">
        <v>10</v>
      </c>
      <c r="C15" s="24"/>
      <c r="D15" s="24"/>
      <c r="E15" s="24"/>
      <c r="F15" s="25"/>
      <c r="G15" s="12"/>
      <c r="H15" s="15">
        <v>0</v>
      </c>
      <c r="I15" s="11"/>
      <c r="J15" s="11"/>
      <c r="K15" s="8"/>
    </row>
    <row r="16" spans="2:15" x14ac:dyDescent="0.25">
      <c r="B16" s="23" t="s">
        <v>11</v>
      </c>
      <c r="C16" s="24"/>
      <c r="D16" s="24"/>
      <c r="E16" s="24"/>
      <c r="F16" s="25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3" t="s">
        <v>12</v>
      </c>
      <c r="C17" s="24"/>
      <c r="D17" s="24"/>
      <c r="E17" s="24"/>
      <c r="F17" s="25"/>
      <c r="G17" s="12"/>
      <c r="H17" s="10">
        <f>166034.99+129025.6+1661</f>
        <v>296721.58999999997</v>
      </c>
      <c r="I17" s="11"/>
      <c r="J17" s="11"/>
    </row>
    <row r="18" spans="2:13" x14ac:dyDescent="0.25">
      <c r="B18" s="23" t="s">
        <v>19</v>
      </c>
      <c r="C18" s="24"/>
      <c r="D18" s="24"/>
      <c r="E18" s="24"/>
      <c r="F18" s="25"/>
      <c r="G18" s="12"/>
      <c r="H18" s="10">
        <f>408551.88+104804.67</f>
        <v>513356.55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3" t="s">
        <v>3</v>
      </c>
      <c r="C20" s="24"/>
      <c r="D20" s="24"/>
      <c r="E20" s="24"/>
      <c r="F20" s="25"/>
      <c r="G20" s="12"/>
      <c r="H20" s="10">
        <v>0</v>
      </c>
      <c r="I20" s="11"/>
      <c r="J20" s="11"/>
    </row>
    <row r="21" spans="2:13" x14ac:dyDescent="0.25">
      <c r="B21" s="23" t="s">
        <v>13</v>
      </c>
      <c r="C21" s="24"/>
      <c r="D21" s="24"/>
      <c r="E21" s="24"/>
      <c r="F21" s="25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</f>
        <v>1396341.5899999996</v>
      </c>
      <c r="I21" s="11"/>
      <c r="J21" s="11"/>
      <c r="K21" s="11"/>
      <c r="L21" s="8"/>
    </row>
    <row r="22" spans="2:13" x14ac:dyDescent="0.25">
      <c r="B22" s="23" t="s">
        <v>14</v>
      </c>
      <c r="C22" s="24"/>
      <c r="D22" s="24"/>
      <c r="E22" s="24"/>
      <c r="F22" s="25"/>
      <c r="G22" s="12"/>
      <c r="H22" s="10">
        <v>0</v>
      </c>
      <c r="I22" s="11"/>
      <c r="J22" s="11"/>
      <c r="K22" s="8"/>
    </row>
    <row r="23" spans="2:13" x14ac:dyDescent="0.25">
      <c r="B23" s="23" t="s">
        <v>15</v>
      </c>
      <c r="C23" s="24"/>
      <c r="D23" s="24"/>
      <c r="E23" s="24"/>
      <c r="F23" s="25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+5650</f>
        <v>1102627.19</v>
      </c>
      <c r="I24" s="11"/>
      <c r="J24" s="11"/>
      <c r="K24" s="8"/>
      <c r="L24" s="8"/>
    </row>
    <row r="25" spans="2:13" x14ac:dyDescent="0.25">
      <c r="B25" s="36" t="s">
        <v>24</v>
      </c>
      <c r="C25" s="36"/>
      <c r="D25" s="36"/>
      <c r="E25" s="36"/>
      <c r="F25" s="36"/>
      <c r="G25" s="16">
        <v>43700</v>
      </c>
      <c r="H25" s="4">
        <f>H26+H27+H28+H29+H30+H31</f>
        <v>1404943.62</v>
      </c>
      <c r="I25" s="11"/>
      <c r="J25" s="11"/>
      <c r="K25" s="8"/>
    </row>
    <row r="26" spans="2:13" x14ac:dyDescent="0.25">
      <c r="B26" s="23" t="s">
        <v>10</v>
      </c>
      <c r="C26" s="24"/>
      <c r="D26" s="24"/>
      <c r="E26" s="24"/>
      <c r="F26" s="25"/>
      <c r="G26" s="2"/>
      <c r="H26" s="15">
        <v>0</v>
      </c>
      <c r="I26" s="11"/>
      <c r="J26" s="11"/>
    </row>
    <row r="27" spans="2:13" x14ac:dyDescent="0.25">
      <c r="B27" s="23" t="s">
        <v>11</v>
      </c>
      <c r="C27" s="24"/>
      <c r="D27" s="24"/>
      <c r="E27" s="24"/>
      <c r="F27" s="25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3" t="s">
        <v>13</v>
      </c>
      <c r="C28" s="24"/>
      <c r="D28" s="24"/>
      <c r="E28" s="24"/>
      <c r="F28" s="25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3" t="s">
        <v>14</v>
      </c>
      <c r="C29" s="24"/>
      <c r="D29" s="24"/>
      <c r="E29" s="24"/>
      <c r="F29" s="25"/>
      <c r="G29" s="2"/>
      <c r="H29" s="10">
        <v>0</v>
      </c>
      <c r="I29" s="11"/>
      <c r="J29" s="11"/>
    </row>
    <row r="30" spans="2:13" x14ac:dyDescent="0.25">
      <c r="B30" s="23" t="s">
        <v>15</v>
      </c>
      <c r="C30" s="24"/>
      <c r="D30" s="24"/>
      <c r="E30" s="24"/>
      <c r="F30" s="25"/>
      <c r="G30" s="2"/>
      <c r="H30" s="10">
        <f>116901.44-116901.44+37517.74-37517.74</f>
        <v>0</v>
      </c>
      <c r="I30" s="11"/>
      <c r="J30" s="11"/>
    </row>
    <row r="31" spans="2:13" x14ac:dyDescent="0.25">
      <c r="B31" s="23" t="s">
        <v>26</v>
      </c>
      <c r="C31" s="24"/>
      <c r="D31" s="24"/>
      <c r="E31" s="24"/>
      <c r="F31" s="25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32" t="s">
        <v>16</v>
      </c>
      <c r="C32" s="32"/>
      <c r="D32" s="32"/>
      <c r="E32" s="32"/>
      <c r="F32" s="32"/>
      <c r="G32" s="17">
        <v>43700</v>
      </c>
      <c r="H32" s="5">
        <f>SUM(H33:H41)</f>
        <v>810078.1399999999</v>
      </c>
      <c r="I32" s="11"/>
      <c r="J32" s="11"/>
    </row>
    <row r="33" spans="2:12" x14ac:dyDescent="0.25">
      <c r="B33" s="23" t="s">
        <v>10</v>
      </c>
      <c r="C33" s="24"/>
      <c r="D33" s="24"/>
      <c r="E33" s="24"/>
      <c r="F33" s="25"/>
      <c r="G33" s="13"/>
      <c r="H33" s="15">
        <v>0</v>
      </c>
      <c r="I33" s="11"/>
      <c r="J33" s="11"/>
    </row>
    <row r="34" spans="2:12" x14ac:dyDescent="0.25">
      <c r="B34" s="23" t="s">
        <v>11</v>
      </c>
      <c r="C34" s="24"/>
      <c r="D34" s="24"/>
      <c r="E34" s="24"/>
      <c r="F34" s="25"/>
      <c r="G34" s="13"/>
      <c r="H34" s="10">
        <v>0</v>
      </c>
      <c r="I34" s="11"/>
      <c r="J34" s="11"/>
    </row>
    <row r="35" spans="2:12" x14ac:dyDescent="0.25">
      <c r="B35" s="23" t="s">
        <v>12</v>
      </c>
      <c r="C35" s="24"/>
      <c r="D35" s="24"/>
      <c r="E35" s="24"/>
      <c r="F35" s="25"/>
      <c r="G35" s="13"/>
      <c r="H35" s="10">
        <f>166034.99+129025.6+1661</f>
        <v>296721.58999999997</v>
      </c>
      <c r="I35" s="11"/>
      <c r="J35" s="11"/>
    </row>
    <row r="36" spans="2:12" x14ac:dyDescent="0.25">
      <c r="B36" s="23" t="s">
        <v>19</v>
      </c>
      <c r="C36" s="24"/>
      <c r="D36" s="24"/>
      <c r="E36" s="24"/>
      <c r="F36" s="25"/>
      <c r="G36" s="13"/>
      <c r="H36" s="10">
        <f>408551.88+104804.67</f>
        <v>513356.55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0</v>
      </c>
      <c r="I37" s="11"/>
      <c r="J37" s="11"/>
    </row>
    <row r="38" spans="2:12" x14ac:dyDescent="0.25">
      <c r="B38" s="23" t="s">
        <v>3</v>
      </c>
      <c r="C38" s="24"/>
      <c r="D38" s="24"/>
      <c r="E38" s="24"/>
      <c r="F38" s="25"/>
      <c r="G38" s="13"/>
      <c r="H38" s="10">
        <v>0</v>
      </c>
      <c r="I38" s="11"/>
      <c r="J38" s="11"/>
    </row>
    <row r="39" spans="2:12" x14ac:dyDescent="0.25">
      <c r="B39" s="23" t="s">
        <v>13</v>
      </c>
      <c r="C39" s="24"/>
      <c r="D39" s="24"/>
      <c r="E39" s="24"/>
      <c r="F39" s="25"/>
      <c r="G39" s="13"/>
      <c r="H39" s="10">
        <v>0</v>
      </c>
      <c r="I39" s="11"/>
      <c r="J39" s="11"/>
    </row>
    <row r="40" spans="2:12" x14ac:dyDescent="0.25">
      <c r="B40" s="23" t="s">
        <v>14</v>
      </c>
      <c r="C40" s="24"/>
      <c r="D40" s="24"/>
      <c r="E40" s="24"/>
      <c r="F40" s="25"/>
      <c r="G40" s="13"/>
      <c r="H40" s="10">
        <v>0</v>
      </c>
      <c r="I40" s="11"/>
      <c r="J40" s="11"/>
    </row>
    <row r="41" spans="2:12" x14ac:dyDescent="0.25">
      <c r="B41" s="23" t="s">
        <v>15</v>
      </c>
      <c r="C41" s="24"/>
      <c r="D41" s="24"/>
      <c r="E41" s="24"/>
      <c r="F41" s="25"/>
      <c r="G41" s="13"/>
      <c r="H41" s="10">
        <v>0</v>
      </c>
      <c r="I41" s="11"/>
      <c r="J41" s="11"/>
    </row>
    <row r="42" spans="2:12" x14ac:dyDescent="0.25">
      <c r="B42" s="32" t="s">
        <v>21</v>
      </c>
      <c r="C42" s="32"/>
      <c r="D42" s="32"/>
      <c r="E42" s="32"/>
      <c r="F42" s="32"/>
      <c r="G42" s="17">
        <v>43700</v>
      </c>
      <c r="H42" s="5">
        <f>SUM(H43:H47)</f>
        <v>0</v>
      </c>
      <c r="I42" s="11"/>
      <c r="J42" s="11"/>
    </row>
    <row r="43" spans="2:12" x14ac:dyDescent="0.25">
      <c r="B43" s="23" t="s">
        <v>10</v>
      </c>
      <c r="C43" s="24"/>
      <c r="D43" s="24"/>
      <c r="E43" s="24"/>
      <c r="F43" s="25"/>
      <c r="G43" s="2"/>
      <c r="H43" s="15">
        <v>0</v>
      </c>
      <c r="I43" s="11"/>
      <c r="J43" s="11"/>
    </row>
    <row r="44" spans="2:12" x14ac:dyDescent="0.25">
      <c r="B44" s="23" t="s">
        <v>11</v>
      </c>
      <c r="C44" s="24"/>
      <c r="D44" s="24"/>
      <c r="E44" s="24"/>
      <c r="F44" s="25"/>
      <c r="G44" s="2"/>
      <c r="H44" s="3">
        <v>0</v>
      </c>
      <c r="I44" s="11"/>
      <c r="J44" s="11"/>
    </row>
    <row r="45" spans="2:12" x14ac:dyDescent="0.25">
      <c r="B45" s="23" t="s">
        <v>13</v>
      </c>
      <c r="C45" s="24"/>
      <c r="D45" s="24"/>
      <c r="E45" s="24"/>
      <c r="F45" s="25"/>
      <c r="G45" s="2"/>
      <c r="H45" s="3">
        <v>0</v>
      </c>
      <c r="I45" s="11"/>
      <c r="J45" s="11"/>
    </row>
    <row r="46" spans="2:12" x14ac:dyDescent="0.25">
      <c r="B46" s="23" t="s">
        <v>14</v>
      </c>
      <c r="C46" s="24"/>
      <c r="D46" s="24"/>
      <c r="E46" s="24"/>
      <c r="F46" s="25"/>
      <c r="G46" s="2"/>
      <c r="H46" s="3">
        <v>0</v>
      </c>
      <c r="I46" s="11"/>
      <c r="J46" s="11"/>
    </row>
    <row r="47" spans="2:12" x14ac:dyDescent="0.25">
      <c r="B47" s="23" t="s">
        <v>15</v>
      </c>
      <c r="C47" s="24"/>
      <c r="D47" s="24"/>
      <c r="E47" s="24"/>
      <c r="F47" s="25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43700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1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1:11" x14ac:dyDescent="0.25">
      <c r="B50" s="34" t="s">
        <v>4</v>
      </c>
      <c r="C50" s="34"/>
      <c r="D50" s="34"/>
      <c r="E50" s="34"/>
      <c r="F50" s="34"/>
      <c r="G50" s="2"/>
      <c r="H50" s="7">
        <f>H14+H25-H32-H42+H48-H49</f>
        <v>9615968.9299999978</v>
      </c>
      <c r="I50" s="11"/>
      <c r="J50" s="11"/>
      <c r="K50" s="8"/>
    </row>
    <row r="51" spans="1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1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1:11" x14ac:dyDescent="0.25">
      <c r="B53" s="8"/>
      <c r="C53" s="8"/>
      <c r="I53"/>
      <c r="J53"/>
    </row>
    <row r="54" spans="1:11" x14ac:dyDescent="0.25">
      <c r="A54" s="38"/>
      <c r="B54" s="39" t="s">
        <v>1</v>
      </c>
      <c r="C54" s="40" t="s">
        <v>28</v>
      </c>
      <c r="D54" s="41">
        <v>166034.99</v>
      </c>
      <c r="E54" s="41"/>
    </row>
    <row r="55" spans="1:11" x14ac:dyDescent="0.25">
      <c r="A55" s="38"/>
      <c r="B55" s="39" t="s">
        <v>1</v>
      </c>
      <c r="C55" s="40" t="s">
        <v>29</v>
      </c>
      <c r="D55" s="41">
        <v>129025.60000000001</v>
      </c>
      <c r="E55" s="41"/>
    </row>
    <row r="56" spans="1:11" x14ac:dyDescent="0.25">
      <c r="A56" s="38"/>
      <c r="B56" s="39" t="s">
        <v>1</v>
      </c>
      <c r="C56" s="40" t="s">
        <v>30</v>
      </c>
      <c r="D56" s="41">
        <v>1661</v>
      </c>
      <c r="E56" s="41"/>
    </row>
    <row r="57" spans="1:11" x14ac:dyDescent="0.25">
      <c r="A57" s="38"/>
      <c r="B57" s="39" t="s">
        <v>1</v>
      </c>
      <c r="C57" s="40" t="s">
        <v>31</v>
      </c>
      <c r="D57" s="41">
        <v>408551.88</v>
      </c>
      <c r="E57" s="41"/>
    </row>
    <row r="58" spans="1:11" x14ac:dyDescent="0.25">
      <c r="A58" s="38"/>
      <c r="B58" s="39" t="s">
        <v>1</v>
      </c>
      <c r="C58" s="40" t="s">
        <v>32</v>
      </c>
      <c r="D58" s="41">
        <v>104804.67</v>
      </c>
      <c r="E58" s="41"/>
    </row>
  </sheetData>
  <mergeCells count="46"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K11:O11"/>
    <mergeCell ref="B13:F13"/>
    <mergeCell ref="B12:F12"/>
    <mergeCell ref="B14:F14"/>
    <mergeCell ref="B17:F17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2019-08-26T05:44:21Z</dcterms:modified>
</cp:coreProperties>
</file>